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240" windowHeight="8310" activeTab="0"/>
  </bookViews>
  <sheets>
    <sheet name="annu98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<sst xmlns="http://schemas.openxmlformats.org/spreadsheetml/2006/main" count="57" uniqueCount="57">
  <si>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Retire Early Annuity Factor Calculator</t>
  </si>
  <si>
    <t>Version 1.0 - Release date December 31, 1998</t>
  </si>
  <si>
    <t>Based on UP-1984 Mortality Table. This spreadsheet</t>
  </si>
  <si>
    <t>duplicates the example on Page 666, IRS Cumulative Bulletin 89-25.</t>
  </si>
  <si>
    <t>Instructions:</t>
  </si>
  <si>
    <t>Input IRA value on December 31st of previous year, interest rate, and Retiree's age this year.</t>
  </si>
  <si>
    <t>Read amount of annual withdrawal below.</t>
  </si>
  <si>
    <t>IRA Value on December 31 of Previous Year</t>
  </si>
  <si>
    <t>Long-term Applicable Federal Rate</t>
  </si>
  <si>
    <t>Retiree Age This Year</t>
  </si>
  <si>
    <t>Annual Withdrawal</t>
  </si>
  <si>
    <t>Annuity Factor</t>
  </si>
  <si>
    <t>Table name: 1984 US UP, Male &amp; Female</t>
  </si>
  <si>
    <t>Table number: 831</t>
  </si>
  <si>
    <t>Table type: Aggregate</t>
  </si>
  <si>
    <t>Contributor: Roger Scott Lumsden  75147,2620</t>
  </si>
  <si>
    <t>Source of data: Published mortality experience under non-insured pension plans</t>
  </si>
  <si>
    <t>Primarily TSA 1971 Reports on group life and pensioners</t>
  </si>
  <si>
    <t>Volume of data: For Group Life - 95,465 deaths; for Pensions 118,942 deaths</t>
  </si>
  <si>
    <t>Observation period: 1965 to 1969 for life; 1964 to 1970 for pensions</t>
  </si>
  <si>
    <t>Unit of observation: Number of lives</t>
  </si>
  <si>
    <t>Construction method: Pensioner mortality rate for quin central ages over 65 was reduced buy 10%</t>
  </si>
  <si>
    <t>Group Life quin ages were used below 65</t>
  </si>
  <si>
    <t>Quin ages 97+ rates assumed to be 1.5 times previous quin rate</t>
  </si>
  <si>
    <t>Individual ages between the quin pivot ages by logarithmic interpolation.</t>
  </si>
  <si>
    <t>The 10% reduction is considered to project the table from 1967 to 1984</t>
  </si>
  <si>
    <t>Published reference: The Proceedings Conference of Actuaries in Public Practice</t>
  </si>
  <si>
    <t>#25(1975-1976) pp 456-502</t>
  </si>
  <si>
    <t>Comments: Unisex Uninsured Pension table for USA</t>
  </si>
  <si>
    <t>Produced in response to a Supreme Court decision that</t>
  </si>
  <si>
    <t>benefits paid from employer pension plans be the same for men and women.</t>
  </si>
  <si>
    <t>Table assumes 80% male and 20% female mix.</t>
  </si>
  <si>
    <t>To increase the male % to 100%, rate the age up by 1 year.</t>
  </si>
  <si>
    <t>To decrease the male % by 20%, rate the age down by 1 year.</t>
  </si>
  <si>
    <t>Consequently, UP(-4) is 100% female.</t>
  </si>
  <si>
    <t>These values have been checked by examining 1-3 differences</t>
  </si>
  <si>
    <t>but have not been proofread. If you find any errors</t>
  </si>
  <si>
    <t>please report them to Actuaries On Line</t>
  </si>
  <si>
    <t>Minimum age: 15</t>
  </si>
  <si>
    <t>Maximum age: 111</t>
  </si>
  <si>
    <t>Number of decimal places: 6</t>
  </si>
  <si>
    <t>Table values:</t>
  </si>
  <si>
    <t>Column A</t>
  </si>
  <si>
    <t>Column B</t>
  </si>
  <si>
    <t>Column C</t>
  </si>
  <si>
    <t>Explanation of Calculation:</t>
  </si>
  <si>
    <t>Column A is the probability that the Retiree is still</t>
  </si>
  <si>
    <t>alive on that year's payment date. The probability</t>
  </si>
  <si>
    <t>is 1.00 the first year and declines from there.</t>
  </si>
  <si>
    <t>Column B is the present value of $1 discounted</t>
  </si>
  <si>
    <t>at interest rate input above.</t>
  </si>
  <si>
    <t>Column C is the product (i.e., A times B) of</t>
  </si>
  <si>
    <t>Column A and Column B.</t>
  </si>
  <si>
    <t>The Annuity Factor is the sum of the values</t>
  </si>
  <si>
    <t>in Column C.</t>
  </si>
  <si>
    <t>Hash value: 3896011777</t>
  </si>
  <si>
    <t>= Sum of Product = Annuity Factor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</si>
</sst>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_(&quot;$&quot;* #,##0.0000000_);_(&quot;$&quot;* \(#,##0.0000000\);_(&quot;$&quot;* &quot;-&quot;??_);_(@_)"/>
    <numFmt numFmtId="177" formatCode="_(&quot;$&quot;* #,##0.00000000_);_(&quot;$&quot;* \(#,##0.00000000\);_(&quot;$&quot;* &quot;-&quot;??_);_(@_)"/>
    <numFmt numFmtId="178" formatCode="_(&quot;$&quot;* #,##0.000000000_);_(&quot;$&quot;* \(#,##0.000000000\);_(&quot;$&quot;* &quot;-&quot;??_);_(@_)"/>
    <numFmt numFmtId="179" formatCode="_(&quot;$&quot;* #,##0.0000000000_);_(&quot;$&quot;* \(#,##0.0000000000\);_(&quot;$&quot;* &quot;-&quot;??_);_(@_)"/>
    <numFmt numFmtId="180" formatCode="_(&quot;$&quot;* #,##0.00000000000_);_(&quot;$&quot;* \(#,##0.00000000000\);_(&quot;$&quot;* &quot;-&quot;??_);_(@_)"/>
    <numFmt numFmtId="181" formatCode="_(&quot;$&quot;* #,##0.000000000000_);_(&quot;$&quot;* \(#,##0.000000000000\);_(&quot;$&quot;* &quot;-&quot;??_);_(@_)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171" fontId="0" fillId="0" borderId="0" xfId="17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171" fontId="5" fillId="0" borderId="0" xfId="17" applyNumberFormat="1" applyFont="1" applyAlignment="1" applyProtection="1">
      <alignment/>
      <protection locked="0"/>
    </xf>
    <xf numFmtId="10" fontId="5" fillId="0" borderId="0" xfId="19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 topLeftCell="A1">
      <selection activeCell="A1" sqref="A1"/>
    </sheetView>
  </sheetViews>
  <sheetFormatPr defaultColWidth="9.140625" defaultRowHeight="12.75"/>
  <cols>
    <col min="4" max="6" width="11.7109375" style="0" customWidth="1"/>
    <col min="7" max="8" width="12.7109375" style="0" customWidth="1"/>
  </cols>
  <sheetData>
    <row r="1" ht="15.75">
      <c r="A1" s="7" t="s">
        <v>0</v>
      </c>
    </row>
    <row r="2" ht="12.75">
      <c r="A2" s="12" t="s">
        <v>1</v>
      </c>
    </row>
    <row r="3" ht="15.75">
      <c r="A3" s="7"/>
    </row>
    <row r="4" ht="12.75">
      <c r="A4" s="4" t="s">
        <v>2</v>
      </c>
    </row>
    <row r="5" ht="12.75">
      <c r="A5" s="4" t="s">
        <v>3</v>
      </c>
    </row>
    <row r="7" ht="12.75">
      <c r="A7" s="13" t="s">
        <v>4</v>
      </c>
    </row>
    <row r="9" ht="12.75">
      <c r="A9" t="s">
        <v>5</v>
      </c>
    </row>
    <row r="10" ht="12.75">
      <c r="A10" t="s">
        <v>6</v>
      </c>
    </row>
    <row r="12" spans="4:5" ht="12.75">
      <c r="D12" s="8" t="s">
        <v>7</v>
      </c>
      <c r="E12" s="9">
        <v>100000</v>
      </c>
    </row>
    <row r="13" spans="4:5" ht="12.75">
      <c r="D13" s="5" t="s">
        <v>8</v>
      </c>
      <c r="E13" s="10">
        <v>0.08</v>
      </c>
    </row>
    <row r="14" spans="4:5" ht="12.75">
      <c r="D14" s="5" t="s">
        <v>9</v>
      </c>
      <c r="E14" s="11">
        <v>50</v>
      </c>
    </row>
    <row r="15" spans="4:5" ht="12.75">
      <c r="D15" s="8" t="s">
        <v>10</v>
      </c>
      <c r="E15" s="2">
        <f>E12/SUM(F60:F156)</f>
        <v>9001.501968650708</v>
      </c>
    </row>
    <row r="16" spans="4:5" ht="12.75">
      <c r="D16" s="8" t="s">
        <v>11</v>
      </c>
      <c r="E16" s="6">
        <f>E12/E15</f>
        <v>11.109257138227303</v>
      </c>
    </row>
    <row r="17" spans="3:4" ht="12.75">
      <c r="C17" s="5"/>
      <c r="D17" s="2"/>
    </row>
    <row r="18" spans="3:4" ht="12.75">
      <c r="C18" s="5"/>
      <c r="D18" s="2"/>
    </row>
    <row r="19" spans="3:4" ht="12.75">
      <c r="C19" s="5"/>
      <c r="D19" s="2"/>
    </row>
    <row r="20" spans="3:4" ht="12.75">
      <c r="C20" s="5"/>
      <c r="D20" s="2"/>
    </row>
    <row r="21" spans="3:4" ht="12.75">
      <c r="C21" s="5"/>
      <c r="D21" s="2"/>
    </row>
    <row r="22" spans="3:4" ht="12.75">
      <c r="C22" s="5"/>
      <c r="D22" s="2"/>
    </row>
    <row r="23" spans="3:4" ht="12.75">
      <c r="C23" s="5"/>
      <c r="D23" s="2"/>
    </row>
    <row r="24" spans="3:4" ht="12.75">
      <c r="C24" s="5"/>
      <c r="D24" s="2"/>
    </row>
    <row r="25" spans="3:4" ht="12.75">
      <c r="C25" s="5"/>
      <c r="D25" s="2"/>
    </row>
    <row r="26" spans="3:4" ht="12.75">
      <c r="C26" s="5"/>
      <c r="D26" s="2"/>
    </row>
    <row r="27" spans="3:4" ht="12.75">
      <c r="C27" s="5"/>
      <c r="D27" s="2"/>
    </row>
    <row r="28" spans="3:4" ht="12.75">
      <c r="C28" s="5"/>
      <c r="D28" s="2"/>
    </row>
    <row r="29" spans="3:4" ht="12.75">
      <c r="C29" s="5"/>
      <c r="D29" s="2"/>
    </row>
    <row r="30" ht="12.75">
      <c r="A30" t="s">
        <v>12</v>
      </c>
    </row>
    <row r="31" ht="12.75">
      <c r="A31" t="s">
        <v>13</v>
      </c>
    </row>
    <row r="32" ht="12.75">
      <c r="A32" t="s">
        <v>14</v>
      </c>
    </row>
    <row r="33" ht="12.75">
      <c r="A33" t="s">
        <v>15</v>
      </c>
    </row>
    <row r="34" ht="12.75">
      <c r="A34" t="s">
        <v>16</v>
      </c>
    </row>
    <row r="35" ht="12.75">
      <c r="A35" t="s">
        <v>17</v>
      </c>
    </row>
    <row r="36" ht="12.75">
      <c r="A36" t="s">
        <v>18</v>
      </c>
    </row>
    <row r="37" ht="12.75">
      <c r="A37" t="s">
        <v>19</v>
      </c>
    </row>
    <row r="38" ht="12.75">
      <c r="A38" t="s">
        <v>20</v>
      </c>
    </row>
    <row r="39" ht="12.75">
      <c r="A39" t="s">
        <v>21</v>
      </c>
    </row>
    <row r="40" ht="12.75">
      <c r="A40" t="s">
        <v>22</v>
      </c>
    </row>
    <row r="41" ht="12.75">
      <c r="A41" t="s">
        <v>23</v>
      </c>
    </row>
    <row r="42" ht="12.75">
      <c r="A42" t="s">
        <v>24</v>
      </c>
    </row>
    <row r="43" ht="12.75">
      <c r="A43" t="s">
        <v>25</v>
      </c>
    </row>
    <row r="44" ht="12.75">
      <c r="A44" t="s">
        <v>26</v>
      </c>
    </row>
    <row r="45" ht="12.75">
      <c r="A45" t="s">
        <v>27</v>
      </c>
    </row>
    <row r="46" ht="12.75">
      <c r="A46" t="s">
        <v>28</v>
      </c>
    </row>
    <row r="47" ht="12.75">
      <c r="A47" t="s">
        <v>29</v>
      </c>
    </row>
    <row r="48" ht="12.75">
      <c r="A48" t="s">
        <v>30</v>
      </c>
    </row>
    <row r="49" ht="12.75">
      <c r="A49" t="s">
        <v>31</v>
      </c>
    </row>
    <row r="50" ht="12.75">
      <c r="A50" t="s">
        <v>32</v>
      </c>
    </row>
    <row r="51" ht="12.75">
      <c r="A51" t="s">
        <v>33</v>
      </c>
    </row>
    <row r="52" ht="12.75">
      <c r="A52" t="s">
        <v>34</v>
      </c>
    </row>
    <row r="53" ht="12.75">
      <c r="A53" t="s">
        <v>35</v>
      </c>
    </row>
    <row r="54" ht="12.75">
      <c r="A54" t="s">
        <v>36</v>
      </c>
    </row>
    <row r="55" ht="12.75">
      <c r="A55" t="s">
        <v>37</v>
      </c>
    </row>
    <row r="56" ht="12.75">
      <c r="A56" t="s">
        <v>38</v>
      </c>
    </row>
    <row r="57" ht="12.75">
      <c r="A57" t="s">
        <v>39</v>
      </c>
    </row>
    <row r="58" ht="12.75">
      <c r="A58" t="s">
        <v>40</v>
      </c>
    </row>
    <row r="59" spans="1:8" ht="12.75">
      <c r="A59" t="s">
        <v>41</v>
      </c>
      <c r="D59" s="14" t="s">
        <v>42</v>
      </c>
      <c r="E59" s="14" t="s">
        <v>43</v>
      </c>
      <c r="F59" s="14" t="s">
        <v>44</v>
      </c>
      <c r="H59" s="15" t="s">
        <v>45</v>
      </c>
    </row>
    <row r="60" spans="1:6" ht="12.75">
      <c r="A60">
        <v>15</v>
      </c>
      <c r="B60" s="1">
        <v>0.001453</v>
      </c>
      <c r="D60" s="1">
        <f aca="true" t="shared" si="0" ref="D60:D91">IF(A60=$E$14,1,IF(A60&lt;$E$14,0,(1-B59)*D59))</f>
        <v>0</v>
      </c>
      <c r="E60" s="1">
        <f aca="true" t="shared" si="1" ref="E60:E91">IF(A60=$E$14,1,IF(A60&lt;$E$14,0,1/(1+$E$13)*E59))</f>
        <v>0</v>
      </c>
      <c r="F60">
        <f aca="true" t="shared" si="2" ref="F60:F91">D60*E60</f>
        <v>0</v>
      </c>
    </row>
    <row r="61" spans="1:8" ht="12.75">
      <c r="A61">
        <v>16</v>
      </c>
      <c r="B61" s="1">
        <v>0.001437</v>
      </c>
      <c r="D61" s="1">
        <f t="shared" si="0"/>
        <v>0</v>
      </c>
      <c r="E61" s="1">
        <f t="shared" si="1"/>
        <v>0</v>
      </c>
      <c r="F61">
        <f t="shared" si="2"/>
        <v>0</v>
      </c>
      <c r="G61" s="3"/>
      <c r="H61" s="4" t="s">
        <v>46</v>
      </c>
    </row>
    <row r="62" spans="1:8" ht="12.75">
      <c r="A62">
        <v>17</v>
      </c>
      <c r="B62" s="1">
        <v>0.001414</v>
      </c>
      <c r="D62" s="1">
        <f t="shared" si="0"/>
        <v>0</v>
      </c>
      <c r="E62" s="1">
        <f t="shared" si="1"/>
        <v>0</v>
      </c>
      <c r="F62">
        <f t="shared" si="2"/>
        <v>0</v>
      </c>
      <c r="H62" s="4" t="s">
        <v>47</v>
      </c>
    </row>
    <row r="63" spans="1:8" ht="12.75">
      <c r="A63">
        <v>18</v>
      </c>
      <c r="B63" s="1">
        <v>0.001385</v>
      </c>
      <c r="D63" s="1">
        <f t="shared" si="0"/>
        <v>0</v>
      </c>
      <c r="E63" s="1">
        <f t="shared" si="1"/>
        <v>0</v>
      </c>
      <c r="F63">
        <f t="shared" si="2"/>
        <v>0</v>
      </c>
      <c r="H63" t="s">
        <v>48</v>
      </c>
    </row>
    <row r="64" spans="1:6" ht="12.75">
      <c r="A64">
        <v>19</v>
      </c>
      <c r="B64" s="1">
        <v>0.001351</v>
      </c>
      <c r="D64" s="1">
        <f t="shared" si="0"/>
        <v>0</v>
      </c>
      <c r="E64" s="1">
        <f t="shared" si="1"/>
        <v>0</v>
      </c>
      <c r="F64">
        <f t="shared" si="2"/>
        <v>0</v>
      </c>
    </row>
    <row r="65" spans="1:8" ht="12.75">
      <c r="A65">
        <v>20</v>
      </c>
      <c r="B65" s="1">
        <v>0.001311</v>
      </c>
      <c r="D65" s="1">
        <f t="shared" si="0"/>
        <v>0</v>
      </c>
      <c r="E65" s="1">
        <f t="shared" si="1"/>
        <v>0</v>
      </c>
      <c r="F65">
        <f t="shared" si="2"/>
        <v>0</v>
      </c>
      <c r="G65" s="3"/>
      <c r="H65" s="4" t="s">
        <v>49</v>
      </c>
    </row>
    <row r="66" spans="1:8" ht="12.75">
      <c r="A66">
        <v>21</v>
      </c>
      <c r="B66" s="1">
        <v>0.001267</v>
      </c>
      <c r="D66" s="1">
        <f t="shared" si="0"/>
        <v>0</v>
      </c>
      <c r="E66" s="1">
        <f t="shared" si="1"/>
        <v>0</v>
      </c>
      <c r="F66">
        <f t="shared" si="2"/>
        <v>0</v>
      </c>
      <c r="H66" s="4" t="s">
        <v>50</v>
      </c>
    </row>
    <row r="67" spans="1:6" ht="12.75">
      <c r="A67">
        <v>22</v>
      </c>
      <c r="B67" s="1">
        <v>0.001219</v>
      </c>
      <c r="D67" s="1">
        <f t="shared" si="0"/>
        <v>0</v>
      </c>
      <c r="E67" s="1">
        <f t="shared" si="1"/>
        <v>0</v>
      </c>
      <c r="F67">
        <f t="shared" si="2"/>
        <v>0</v>
      </c>
    </row>
    <row r="68" spans="1:8" ht="12.75">
      <c r="A68">
        <v>23</v>
      </c>
      <c r="B68" s="1">
        <v>0.001167</v>
      </c>
      <c r="D68" s="1">
        <f t="shared" si="0"/>
        <v>0</v>
      </c>
      <c r="E68" s="1">
        <f t="shared" si="1"/>
        <v>0</v>
      </c>
      <c r="F68">
        <f t="shared" si="2"/>
        <v>0</v>
      </c>
      <c r="H68" t="s">
        <v>51</v>
      </c>
    </row>
    <row r="69" spans="1:8" ht="12.75">
      <c r="A69">
        <v>24</v>
      </c>
      <c r="B69" s="1">
        <v>0.001149</v>
      </c>
      <c r="D69" s="1">
        <f t="shared" si="0"/>
        <v>0</v>
      </c>
      <c r="E69" s="1">
        <f t="shared" si="1"/>
        <v>0</v>
      </c>
      <c r="F69">
        <f t="shared" si="2"/>
        <v>0</v>
      </c>
      <c r="H69" t="s">
        <v>52</v>
      </c>
    </row>
    <row r="70" spans="1:6" ht="12.75">
      <c r="A70">
        <v>25</v>
      </c>
      <c r="B70" s="1">
        <v>0.001129</v>
      </c>
      <c r="D70" s="1">
        <f t="shared" si="0"/>
        <v>0</v>
      </c>
      <c r="E70" s="1">
        <f t="shared" si="1"/>
        <v>0</v>
      </c>
      <c r="F70">
        <f t="shared" si="2"/>
        <v>0</v>
      </c>
    </row>
    <row r="71" spans="1:8" ht="12.75">
      <c r="A71">
        <v>26</v>
      </c>
      <c r="B71" s="1">
        <v>0.001107</v>
      </c>
      <c r="D71" s="1">
        <f t="shared" si="0"/>
        <v>0</v>
      </c>
      <c r="E71" s="1">
        <f t="shared" si="1"/>
        <v>0</v>
      </c>
      <c r="F71">
        <f t="shared" si="2"/>
        <v>0</v>
      </c>
      <c r="H71" t="s">
        <v>53</v>
      </c>
    </row>
    <row r="72" spans="1:8" ht="12.75">
      <c r="A72">
        <v>27</v>
      </c>
      <c r="B72" s="1">
        <v>0.001083</v>
      </c>
      <c r="D72" s="1">
        <f t="shared" si="0"/>
        <v>0</v>
      </c>
      <c r="E72" s="1">
        <f t="shared" si="1"/>
        <v>0</v>
      </c>
      <c r="F72">
        <f t="shared" si="2"/>
        <v>0</v>
      </c>
      <c r="H72" t="s">
        <v>54</v>
      </c>
    </row>
    <row r="73" spans="1:6" ht="12.75">
      <c r="A73">
        <v>28</v>
      </c>
      <c r="B73" s="1">
        <v>0.001058</v>
      </c>
      <c r="D73" s="1">
        <f t="shared" si="0"/>
        <v>0</v>
      </c>
      <c r="E73" s="1">
        <f t="shared" si="1"/>
        <v>0</v>
      </c>
      <c r="F73">
        <f t="shared" si="2"/>
        <v>0</v>
      </c>
    </row>
    <row r="74" spans="1:6" ht="12.75">
      <c r="A74">
        <v>29</v>
      </c>
      <c r="B74" s="1">
        <v>0.001083</v>
      </c>
      <c r="D74" s="1">
        <f t="shared" si="0"/>
        <v>0</v>
      </c>
      <c r="E74" s="1">
        <f t="shared" si="1"/>
        <v>0</v>
      </c>
      <c r="F74">
        <f t="shared" si="2"/>
        <v>0</v>
      </c>
    </row>
    <row r="75" spans="1:6" ht="12.75">
      <c r="A75">
        <v>30</v>
      </c>
      <c r="B75" s="1">
        <v>0.001111</v>
      </c>
      <c r="D75" s="1">
        <f t="shared" si="0"/>
        <v>0</v>
      </c>
      <c r="E75" s="1">
        <f t="shared" si="1"/>
        <v>0</v>
      </c>
      <c r="F75">
        <f t="shared" si="2"/>
        <v>0</v>
      </c>
    </row>
    <row r="76" spans="1:6" ht="12.75">
      <c r="A76">
        <v>31</v>
      </c>
      <c r="B76" s="1">
        <v>0.001141</v>
      </c>
      <c r="D76" s="1">
        <f t="shared" si="0"/>
        <v>0</v>
      </c>
      <c r="E76" s="1">
        <f t="shared" si="1"/>
        <v>0</v>
      </c>
      <c r="F76">
        <f t="shared" si="2"/>
        <v>0</v>
      </c>
    </row>
    <row r="77" spans="1:6" ht="12.75">
      <c r="A77">
        <v>32</v>
      </c>
      <c r="B77" s="1">
        <v>0.001173</v>
      </c>
      <c r="D77" s="1">
        <f t="shared" si="0"/>
        <v>0</v>
      </c>
      <c r="E77" s="1">
        <f t="shared" si="1"/>
        <v>0</v>
      </c>
      <c r="F77">
        <f t="shared" si="2"/>
        <v>0</v>
      </c>
    </row>
    <row r="78" spans="1:6" ht="12.75">
      <c r="A78">
        <v>33</v>
      </c>
      <c r="B78" s="1">
        <v>0.001208</v>
      </c>
      <c r="D78" s="1">
        <f t="shared" si="0"/>
        <v>0</v>
      </c>
      <c r="E78" s="1">
        <f t="shared" si="1"/>
        <v>0</v>
      </c>
      <c r="F78">
        <f t="shared" si="2"/>
        <v>0</v>
      </c>
    </row>
    <row r="79" spans="1:6" ht="12.75">
      <c r="A79">
        <v>34</v>
      </c>
      <c r="B79" s="1">
        <v>0.001297</v>
      </c>
      <c r="D79" s="1">
        <f t="shared" si="0"/>
        <v>0</v>
      </c>
      <c r="E79" s="1">
        <f t="shared" si="1"/>
        <v>0</v>
      </c>
      <c r="F79">
        <f t="shared" si="2"/>
        <v>0</v>
      </c>
    </row>
    <row r="80" spans="1:6" ht="12.75">
      <c r="A80">
        <v>35</v>
      </c>
      <c r="B80" s="1">
        <v>0.001398</v>
      </c>
      <c r="D80" s="1">
        <f t="shared" si="0"/>
        <v>0</v>
      </c>
      <c r="E80" s="1">
        <f t="shared" si="1"/>
        <v>0</v>
      </c>
      <c r="F80">
        <f t="shared" si="2"/>
        <v>0</v>
      </c>
    </row>
    <row r="81" spans="1:6" ht="12.75">
      <c r="A81">
        <v>36</v>
      </c>
      <c r="B81" s="1">
        <v>0.001513</v>
      </c>
      <c r="D81" s="1">
        <f t="shared" si="0"/>
        <v>0</v>
      </c>
      <c r="E81" s="1">
        <f t="shared" si="1"/>
        <v>0</v>
      </c>
      <c r="F81">
        <f t="shared" si="2"/>
        <v>0</v>
      </c>
    </row>
    <row r="82" spans="1:6" ht="12.75">
      <c r="A82">
        <v>37</v>
      </c>
      <c r="B82" s="1">
        <v>0.001643</v>
      </c>
      <c r="D82" s="1">
        <f t="shared" si="0"/>
        <v>0</v>
      </c>
      <c r="E82" s="1">
        <f t="shared" si="1"/>
        <v>0</v>
      </c>
      <c r="F82">
        <f t="shared" si="2"/>
        <v>0</v>
      </c>
    </row>
    <row r="83" spans="1:6" ht="12.75">
      <c r="A83">
        <v>38</v>
      </c>
      <c r="B83" s="1">
        <v>0.001792</v>
      </c>
      <c r="D83" s="1">
        <f t="shared" si="0"/>
        <v>0</v>
      </c>
      <c r="E83" s="1">
        <f t="shared" si="1"/>
        <v>0</v>
      </c>
      <c r="F83">
        <f t="shared" si="2"/>
        <v>0</v>
      </c>
    </row>
    <row r="84" spans="1:6" ht="12.75">
      <c r="A84">
        <v>39</v>
      </c>
      <c r="B84" s="1">
        <v>0.001948</v>
      </c>
      <c r="D84" s="1">
        <f t="shared" si="0"/>
        <v>0</v>
      </c>
      <c r="E84" s="1">
        <f t="shared" si="1"/>
        <v>0</v>
      </c>
      <c r="F84">
        <f t="shared" si="2"/>
        <v>0</v>
      </c>
    </row>
    <row r="85" spans="1:6" ht="12.75">
      <c r="A85">
        <v>40</v>
      </c>
      <c r="B85" s="1">
        <v>0.002125</v>
      </c>
      <c r="D85" s="1">
        <f t="shared" si="0"/>
        <v>0</v>
      </c>
      <c r="E85" s="1">
        <f t="shared" si="1"/>
        <v>0</v>
      </c>
      <c r="F85">
        <f t="shared" si="2"/>
        <v>0</v>
      </c>
    </row>
    <row r="86" spans="1:6" ht="12.75">
      <c r="A86">
        <v>41</v>
      </c>
      <c r="B86" s="1">
        <v>0.002327</v>
      </c>
      <c r="D86" s="1">
        <f t="shared" si="0"/>
        <v>0</v>
      </c>
      <c r="E86" s="1">
        <f t="shared" si="1"/>
        <v>0</v>
      </c>
      <c r="F86">
        <f t="shared" si="2"/>
        <v>0</v>
      </c>
    </row>
    <row r="87" spans="1:7" ht="12.75">
      <c r="A87">
        <v>42</v>
      </c>
      <c r="B87" s="1">
        <v>0.002556</v>
      </c>
      <c r="D87" s="1">
        <f t="shared" si="0"/>
        <v>0</v>
      </c>
      <c r="E87" s="1">
        <f t="shared" si="1"/>
        <v>0</v>
      </c>
      <c r="F87">
        <f t="shared" si="2"/>
        <v>0</v>
      </c>
      <c r="G87" s="4"/>
    </row>
    <row r="88" spans="1:6" ht="12.75">
      <c r="A88">
        <v>43</v>
      </c>
      <c r="B88" s="1">
        <v>0.002818</v>
      </c>
      <c r="D88" s="1">
        <f t="shared" si="0"/>
        <v>0</v>
      </c>
      <c r="E88" s="1">
        <f t="shared" si="1"/>
        <v>0</v>
      </c>
      <c r="F88">
        <f t="shared" si="2"/>
        <v>0</v>
      </c>
    </row>
    <row r="89" spans="1:6" ht="12.75">
      <c r="A89">
        <v>44</v>
      </c>
      <c r="B89" s="1">
        <v>0.003095</v>
      </c>
      <c r="D89" s="1">
        <f t="shared" si="0"/>
        <v>0</v>
      </c>
      <c r="E89" s="1">
        <f t="shared" si="1"/>
        <v>0</v>
      </c>
      <c r="F89">
        <f t="shared" si="2"/>
        <v>0</v>
      </c>
    </row>
    <row r="90" spans="1:6" ht="12.75">
      <c r="A90">
        <v>45</v>
      </c>
      <c r="B90" s="1">
        <v>0.00341</v>
      </c>
      <c r="D90" s="1">
        <f t="shared" si="0"/>
        <v>0</v>
      </c>
      <c r="E90" s="1">
        <f t="shared" si="1"/>
        <v>0</v>
      </c>
      <c r="F90">
        <f t="shared" si="2"/>
        <v>0</v>
      </c>
    </row>
    <row r="91" spans="1:6" ht="12.75">
      <c r="A91">
        <v>46</v>
      </c>
      <c r="B91" s="1">
        <v>0.003769</v>
      </c>
      <c r="D91" s="1">
        <f t="shared" si="0"/>
        <v>0</v>
      </c>
      <c r="E91" s="1">
        <f t="shared" si="1"/>
        <v>0</v>
      </c>
      <c r="F91">
        <f t="shared" si="2"/>
        <v>0</v>
      </c>
    </row>
    <row r="92" spans="1:6" ht="12.75">
      <c r="A92">
        <v>47</v>
      </c>
      <c r="B92" s="1">
        <v>0.00418</v>
      </c>
      <c r="D92" s="1">
        <f aca="true" t="shared" si="3" ref="D92:D123">IF(A92=$E$14,1,IF(A92&lt;$E$14,0,(1-B91)*D91))</f>
        <v>0</v>
      </c>
      <c r="E92" s="1">
        <f aca="true" t="shared" si="4" ref="E92:E123">IF(A92=$E$14,1,IF(A92&lt;$E$14,0,1/(1+$E$13)*E91))</f>
        <v>0</v>
      </c>
      <c r="F92">
        <f aca="true" t="shared" si="5" ref="F92:F123">D92*E92</f>
        <v>0</v>
      </c>
    </row>
    <row r="93" spans="1:6" ht="12.75">
      <c r="A93">
        <v>48</v>
      </c>
      <c r="B93" s="1">
        <v>0.004635</v>
      </c>
      <c r="D93" s="1">
        <f t="shared" si="3"/>
        <v>0</v>
      </c>
      <c r="E93" s="1">
        <f t="shared" si="4"/>
        <v>0</v>
      </c>
      <c r="F93">
        <f t="shared" si="5"/>
        <v>0</v>
      </c>
    </row>
    <row r="94" spans="1:6" ht="12.75">
      <c r="A94">
        <v>49</v>
      </c>
      <c r="B94" s="1">
        <v>0.005103</v>
      </c>
      <c r="D94" s="1">
        <f t="shared" si="3"/>
        <v>0</v>
      </c>
      <c r="E94" s="1">
        <f t="shared" si="4"/>
        <v>0</v>
      </c>
      <c r="F94">
        <f t="shared" si="5"/>
        <v>0</v>
      </c>
    </row>
    <row r="95" spans="1:7" ht="12.75">
      <c r="A95">
        <v>50</v>
      </c>
      <c r="B95" s="1">
        <v>0.005616</v>
      </c>
      <c r="D95" s="1">
        <f t="shared" si="3"/>
        <v>1</v>
      </c>
      <c r="E95" s="1">
        <f t="shared" si="4"/>
        <v>1</v>
      </c>
      <c r="F95">
        <f t="shared" si="5"/>
        <v>1</v>
      </c>
      <c r="G95" s="3"/>
    </row>
    <row r="96" spans="1:7" ht="12.75">
      <c r="A96">
        <v>51</v>
      </c>
      <c r="B96" s="1">
        <v>0.006196</v>
      </c>
      <c r="D96" s="1">
        <f t="shared" si="3"/>
        <v>0.994384</v>
      </c>
      <c r="E96" s="1">
        <f t="shared" si="4"/>
        <v>0.9259259259259258</v>
      </c>
      <c r="F96">
        <f t="shared" si="5"/>
        <v>0.9207259259259258</v>
      </c>
      <c r="G96" s="3"/>
    </row>
    <row r="97" spans="1:7" ht="12.75">
      <c r="A97">
        <v>52</v>
      </c>
      <c r="B97" s="1">
        <v>0.006853</v>
      </c>
      <c r="D97" s="1">
        <f t="shared" si="3"/>
        <v>0.9882227967360001</v>
      </c>
      <c r="E97" s="1">
        <f t="shared" si="4"/>
        <v>0.8573388203017831</v>
      </c>
      <c r="F97">
        <f t="shared" si="5"/>
        <v>0.8472417667489711</v>
      </c>
      <c r="G97" s="3"/>
    </row>
    <row r="98" spans="1:7" ht="12.75">
      <c r="A98">
        <v>53</v>
      </c>
      <c r="B98" s="1">
        <v>0.007543</v>
      </c>
      <c r="D98" s="1">
        <f t="shared" si="3"/>
        <v>0.9814505059099683</v>
      </c>
      <c r="E98" s="1">
        <f t="shared" si="4"/>
        <v>0.7938322410201695</v>
      </c>
      <c r="F98">
        <f t="shared" si="5"/>
        <v>0.7791070545568892</v>
      </c>
      <c r="G98" s="3"/>
    </row>
    <row r="99" spans="1:7" ht="12.75">
      <c r="A99">
        <v>54</v>
      </c>
      <c r="B99" s="1">
        <v>0.008278</v>
      </c>
      <c r="D99" s="1">
        <f t="shared" si="3"/>
        <v>0.9740474247438894</v>
      </c>
      <c r="E99" s="1">
        <f t="shared" si="4"/>
        <v>0.7350298527964532</v>
      </c>
      <c r="F99">
        <f t="shared" si="5"/>
        <v>0.7159539352262653</v>
      </c>
      <c r="G99" s="3"/>
    </row>
    <row r="100" spans="1:7" ht="12.75">
      <c r="A100">
        <v>55</v>
      </c>
      <c r="B100" s="1">
        <v>0.009033</v>
      </c>
      <c r="D100" s="1">
        <f t="shared" si="3"/>
        <v>0.9659842601618595</v>
      </c>
      <c r="E100" s="1">
        <f t="shared" si="4"/>
        <v>0.6805831970337528</v>
      </c>
      <c r="F100">
        <f t="shared" si="5"/>
        <v>0.6574326560652427</v>
      </c>
      <c r="G100" s="3"/>
    </row>
    <row r="101" spans="1:7" ht="12.75">
      <c r="A101">
        <v>56</v>
      </c>
      <c r="B101" s="1">
        <v>0.009875</v>
      </c>
      <c r="D101" s="1">
        <f t="shared" si="3"/>
        <v>0.9572585243398174</v>
      </c>
      <c r="E101" s="1">
        <f t="shared" si="4"/>
        <v>0.6301696268831044</v>
      </c>
      <c r="F101">
        <f t="shared" si="5"/>
        <v>0.6032352471138939</v>
      </c>
      <c r="G101" s="3"/>
    </row>
    <row r="102" spans="1:7" ht="12.75">
      <c r="A102">
        <v>57</v>
      </c>
      <c r="B102" s="1">
        <v>0.010814</v>
      </c>
      <c r="D102" s="1">
        <f t="shared" si="3"/>
        <v>0.9478055964119617</v>
      </c>
      <c r="E102" s="1">
        <f t="shared" si="4"/>
        <v>0.5834903952621336</v>
      </c>
      <c r="F102">
        <f t="shared" si="5"/>
        <v>0.5530354620820779</v>
      </c>
      <c r="G102" s="3"/>
    </row>
    <row r="103" spans="1:7" ht="12.75">
      <c r="A103">
        <v>58</v>
      </c>
      <c r="B103" s="1">
        <v>0.011863</v>
      </c>
      <c r="D103" s="1">
        <f t="shared" si="3"/>
        <v>0.9375560266923628</v>
      </c>
      <c r="E103" s="1">
        <f t="shared" si="4"/>
        <v>0.5402688845019755</v>
      </c>
      <c r="F103">
        <f t="shared" si="5"/>
        <v>0.5065323486991873</v>
      </c>
      <c r="G103" s="3"/>
    </row>
    <row r="104" spans="1:7" ht="12.75">
      <c r="A104">
        <v>59</v>
      </c>
      <c r="B104" s="1">
        <v>0.012952</v>
      </c>
      <c r="D104" s="1">
        <f t="shared" si="3"/>
        <v>0.9264337995477113</v>
      </c>
      <c r="E104" s="1">
        <f t="shared" si="4"/>
        <v>0.5002489671314587</v>
      </c>
      <c r="F104">
        <f t="shared" si="5"/>
        <v>0.46344755133941545</v>
      </c>
      <c r="G104" s="3"/>
    </row>
    <row r="105" spans="1:7" ht="12.75">
      <c r="A105">
        <v>60</v>
      </c>
      <c r="B105" s="1">
        <v>0.014162</v>
      </c>
      <c r="D105" s="1">
        <f t="shared" si="3"/>
        <v>0.9144346289759694</v>
      </c>
      <c r="E105" s="1">
        <f t="shared" si="4"/>
        <v>0.46319348808468397</v>
      </c>
      <c r="F105">
        <f t="shared" si="5"/>
        <v>0.4235601654208031</v>
      </c>
      <c r="G105" s="3"/>
    </row>
    <row r="106" spans="1:7" ht="12.75">
      <c r="A106">
        <v>61</v>
      </c>
      <c r="B106" s="1">
        <v>0.015509</v>
      </c>
      <c r="D106" s="1">
        <f t="shared" si="3"/>
        <v>0.9014844057604117</v>
      </c>
      <c r="E106" s="1">
        <f t="shared" si="4"/>
        <v>0.4288828593376703</v>
      </c>
      <c r="F106">
        <f t="shared" si="5"/>
        <v>0.3866312095908459</v>
      </c>
      <c r="G106" s="3"/>
    </row>
    <row r="107" spans="1:7" ht="12.75">
      <c r="A107">
        <v>62</v>
      </c>
      <c r="B107" s="1">
        <v>0.01701</v>
      </c>
      <c r="D107" s="1">
        <f t="shared" si="3"/>
        <v>0.8875032841114735</v>
      </c>
      <c r="E107" s="1">
        <f t="shared" si="4"/>
        <v>0.39711375864599097</v>
      </c>
      <c r="F107">
        <f t="shared" si="5"/>
        <v>0.352439764964168</v>
      </c>
      <c r="G107" s="3"/>
    </row>
    <row r="108" spans="1:7" ht="12.75">
      <c r="A108">
        <v>63</v>
      </c>
      <c r="B108" s="1">
        <v>0.018685</v>
      </c>
      <c r="D108" s="1">
        <f t="shared" si="3"/>
        <v>0.8724068532487373</v>
      </c>
      <c r="E108" s="1">
        <f t="shared" si="4"/>
        <v>0.3676979246722138</v>
      </c>
      <c r="F108">
        <f t="shared" si="5"/>
        <v>0.3207821894093773</v>
      </c>
      <c r="G108" s="3"/>
    </row>
    <row r="109" spans="1:7" ht="12.75">
      <c r="A109">
        <v>64</v>
      </c>
      <c r="B109" s="1">
        <v>0.020517</v>
      </c>
      <c r="D109" s="1">
        <f t="shared" si="3"/>
        <v>0.8561059311957847</v>
      </c>
      <c r="E109" s="1">
        <f t="shared" si="4"/>
        <v>0.34046104136316085</v>
      </c>
      <c r="F109">
        <f t="shared" si="5"/>
        <v>0.2914707168520954</v>
      </c>
      <c r="G109" s="3"/>
    </row>
    <row r="110" spans="1:7" ht="12.75">
      <c r="A110">
        <v>65</v>
      </c>
      <c r="B110" s="1">
        <v>0.022562</v>
      </c>
      <c r="D110" s="1">
        <f t="shared" si="3"/>
        <v>0.8385412058054408</v>
      </c>
      <c r="E110" s="1">
        <f t="shared" si="4"/>
        <v>0.31524170496588966</v>
      </c>
      <c r="F110">
        <f t="shared" si="5"/>
        <v>0.2643431594022601</v>
      </c>
      <c r="G110" s="3"/>
    </row>
    <row r="111" spans="1:7" ht="12.75">
      <c r="A111">
        <v>66</v>
      </c>
      <c r="B111" s="1">
        <v>0.024847</v>
      </c>
      <c r="D111" s="1">
        <f t="shared" si="3"/>
        <v>0.8196220391200585</v>
      </c>
      <c r="E111" s="1">
        <f t="shared" si="4"/>
        <v>0.2918904675610089</v>
      </c>
      <c r="F111">
        <f t="shared" si="5"/>
        <v>0.2392398602220614</v>
      </c>
      <c r="G111" s="3"/>
    </row>
    <row r="112" spans="1:7" ht="12.75">
      <c r="A112">
        <v>67</v>
      </c>
      <c r="B112" s="1">
        <v>0.027232</v>
      </c>
      <c r="D112" s="1">
        <f t="shared" si="3"/>
        <v>0.7992568903140425</v>
      </c>
      <c r="E112" s="1">
        <f t="shared" si="4"/>
        <v>0.27026895144537855</v>
      </c>
      <c r="F112">
        <f t="shared" si="5"/>
        <v>0.2160143216806702</v>
      </c>
      <c r="G112" s="3"/>
    </row>
    <row r="113" spans="1:7" ht="12.75">
      <c r="A113">
        <v>68</v>
      </c>
      <c r="B113" s="1">
        <v>0.029634</v>
      </c>
      <c r="D113" s="1">
        <f t="shared" si="3"/>
        <v>0.7774915266770104</v>
      </c>
      <c r="E113" s="1">
        <f t="shared" si="4"/>
        <v>0.2502490291160912</v>
      </c>
      <c r="F113">
        <f t="shared" si="5"/>
        <v>0.19456649969690937</v>
      </c>
      <c r="G113" s="3"/>
    </row>
    <row r="114" spans="1:7" ht="12.75">
      <c r="A114">
        <v>69</v>
      </c>
      <c r="B114" s="1">
        <v>0.032073</v>
      </c>
      <c r="D114" s="1">
        <f t="shared" si="3"/>
        <v>0.7544513427754638</v>
      </c>
      <c r="E114" s="1">
        <f t="shared" si="4"/>
        <v>0.23171206399638072</v>
      </c>
      <c r="F114">
        <f t="shared" si="5"/>
        <v>0.17481547781934365</v>
      </c>
      <c r="G114" s="3"/>
    </row>
    <row r="115" spans="1:7" ht="12.75">
      <c r="A115">
        <v>70</v>
      </c>
      <c r="B115" s="1">
        <v>0.034743</v>
      </c>
      <c r="D115" s="1">
        <f t="shared" si="3"/>
        <v>0.7302538248586263</v>
      </c>
      <c r="E115" s="1">
        <f t="shared" si="4"/>
        <v>0.2145482074040562</v>
      </c>
      <c r="F115">
        <f t="shared" si="5"/>
        <v>0.1566746490733739</v>
      </c>
      <c r="G115" s="3"/>
    </row>
    <row r="116" spans="1:7" ht="12.75">
      <c r="A116">
        <v>71</v>
      </c>
      <c r="B116" s="1">
        <v>0.037667</v>
      </c>
      <c r="D116" s="1">
        <f t="shared" si="3"/>
        <v>0.7048826162215631</v>
      </c>
      <c r="E116" s="1">
        <f t="shared" si="4"/>
        <v>0.1986557475963483</v>
      </c>
      <c r="F116">
        <f t="shared" si="5"/>
        <v>0.1400289830931645</v>
      </c>
      <c r="G116" s="3"/>
    </row>
    <row r="117" spans="1:7" ht="12.75">
      <c r="A117">
        <v>72</v>
      </c>
      <c r="B117" s="1">
        <v>0.040871</v>
      </c>
      <c r="D117" s="1">
        <f t="shared" si="3"/>
        <v>0.6783318027163455</v>
      </c>
      <c r="E117" s="1">
        <f t="shared" si="4"/>
        <v>0.1839405070336558</v>
      </c>
      <c r="F117">
        <f t="shared" si="5"/>
        <v>0.12477269572869837</v>
      </c>
      <c r="G117" s="3"/>
    </row>
    <row r="118" spans="1:7" ht="12.75">
      <c r="A118">
        <v>73</v>
      </c>
      <c r="B118" s="1">
        <v>0.044504</v>
      </c>
      <c r="D118" s="1">
        <f t="shared" si="3"/>
        <v>0.6506077036075257</v>
      </c>
      <c r="E118" s="1">
        <f t="shared" si="4"/>
        <v>0.17031528429042203</v>
      </c>
      <c r="F118">
        <f t="shared" si="5"/>
        <v>0.11080843600145437</v>
      </c>
      <c r="G118" s="3"/>
    </row>
    <row r="119" spans="1:7" ht="12.75">
      <c r="A119">
        <v>74</v>
      </c>
      <c r="B119" s="1">
        <v>0.048504</v>
      </c>
      <c r="D119" s="1">
        <f t="shared" si="3"/>
        <v>0.6216530583661765</v>
      </c>
      <c r="E119" s="1">
        <f t="shared" si="4"/>
        <v>0.15769933730594632</v>
      </c>
      <c r="F119">
        <f t="shared" si="5"/>
        <v>0.0980342753385608</v>
      </c>
      <c r="G119" s="3"/>
    </row>
    <row r="120" spans="1:7" ht="12.75">
      <c r="A120">
        <v>75</v>
      </c>
      <c r="B120" s="1">
        <v>0.052913</v>
      </c>
      <c r="D120" s="1">
        <f t="shared" si="3"/>
        <v>0.5915003984231835</v>
      </c>
      <c r="E120" s="1">
        <f t="shared" si="4"/>
        <v>0.14601790491291325</v>
      </c>
      <c r="F120">
        <f t="shared" si="5"/>
        <v>0.0863696489329067</v>
      </c>
      <c r="G120" s="3"/>
    </row>
    <row r="121" spans="1:7" ht="12.75">
      <c r="A121">
        <v>76</v>
      </c>
      <c r="B121" s="1">
        <v>0.057775</v>
      </c>
      <c r="D121" s="1">
        <f t="shared" si="3"/>
        <v>0.5602023378414176</v>
      </c>
      <c r="E121" s="1">
        <f t="shared" si="4"/>
        <v>0.135201763808253</v>
      </c>
      <c r="F121">
        <f t="shared" si="5"/>
        <v>0.0757403441656665</v>
      </c>
      <c r="G121" s="3"/>
    </row>
    <row r="122" spans="1:7" ht="12.75">
      <c r="A122">
        <v>77</v>
      </c>
      <c r="B122" s="1">
        <v>0.063142</v>
      </c>
      <c r="D122" s="1">
        <f t="shared" si="3"/>
        <v>0.5278366477726297</v>
      </c>
      <c r="E122" s="1">
        <f t="shared" si="4"/>
        <v>0.12518681834097498</v>
      </c>
      <c r="F122">
        <f t="shared" si="5"/>
        <v>0.06607819053842139</v>
      </c>
      <c r="G122" s="3"/>
    </row>
    <row r="123" spans="1:7" ht="12.75">
      <c r="A123">
        <v>78</v>
      </c>
      <c r="B123" s="1">
        <v>0.068628</v>
      </c>
      <c r="D123" s="1">
        <f t="shared" si="3"/>
        <v>0.49450798615897035</v>
      </c>
      <c r="E123" s="1">
        <f t="shared" si="4"/>
        <v>0.11591372068608792</v>
      </c>
      <c r="F123">
        <f t="shared" si="5"/>
        <v>0.05732026058467072</v>
      </c>
      <c r="G123" s="3"/>
    </row>
    <row r="124" spans="1:7" ht="12.75">
      <c r="A124">
        <v>79</v>
      </c>
      <c r="B124" s="1">
        <v>0.074648</v>
      </c>
      <c r="D124" s="1">
        <f aca="true" t="shared" si="6" ref="D124:D156">IF(A124=$E$14,1,IF(A124&lt;$E$14,0,(1-B123)*D123))</f>
        <v>0.4605708920848525</v>
      </c>
      <c r="E124" s="1">
        <f aca="true" t="shared" si="7" ref="E124:E156">IF(A124=$E$14,1,IF(A124&lt;$E$14,0,1/(1+$E$13)*E123))</f>
        <v>0.1073275191537851</v>
      </c>
      <c r="F124">
        <f aca="true" t="shared" si="8" ref="F124:F156">D124*E124</f>
        <v>0.049431931241912905</v>
      </c>
      <c r="G124" s="3"/>
    </row>
    <row r="125" spans="1:7" ht="12.75">
      <c r="A125">
        <v>80</v>
      </c>
      <c r="B125" s="1">
        <v>0.081256</v>
      </c>
      <c r="D125" s="1">
        <f t="shared" si="6"/>
        <v>0.4261901961325024</v>
      </c>
      <c r="E125" s="1">
        <f t="shared" si="7"/>
        <v>0.09937733254980101</v>
      </c>
      <c r="F125">
        <f t="shared" si="8"/>
        <v>0.04235364485052461</v>
      </c>
      <c r="G125" s="3"/>
    </row>
    <row r="126" spans="1:7" ht="12.75">
      <c r="A126">
        <v>81</v>
      </c>
      <c r="B126" s="1">
        <v>0.088518</v>
      </c>
      <c r="D126" s="1">
        <f t="shared" si="6"/>
        <v>0.3915596855555598</v>
      </c>
      <c r="E126" s="1">
        <f t="shared" si="7"/>
        <v>0.09201604865722314</v>
      </c>
      <c r="F126">
        <f t="shared" si="8"/>
        <v>0.036029775078287384</v>
      </c>
      <c r="G126" s="3"/>
    </row>
    <row r="127" spans="1:7" ht="12.75">
      <c r="A127">
        <v>82</v>
      </c>
      <c r="B127" s="1">
        <v>0.096218</v>
      </c>
      <c r="D127" s="1">
        <f t="shared" si="6"/>
        <v>0.3568996053095528</v>
      </c>
      <c r="E127" s="1">
        <f t="shared" si="7"/>
        <v>0.08520004505298438</v>
      </c>
      <c r="F127">
        <f t="shared" si="8"/>
        <v>0.03040786245176624</v>
      </c>
      <c r="G127" s="3"/>
    </row>
    <row r="128" spans="1:7" ht="12.75">
      <c r="A128">
        <v>83</v>
      </c>
      <c r="B128" s="1">
        <v>0.10431</v>
      </c>
      <c r="D128" s="1">
        <f t="shared" si="6"/>
        <v>0.3225594390858782</v>
      </c>
      <c r="E128" s="1">
        <f t="shared" si="7"/>
        <v>0.07888893060461516</v>
      </c>
      <c r="F128">
        <f t="shared" si="8"/>
        <v>0.025446369205909435</v>
      </c>
      <c r="G128" s="3"/>
    </row>
    <row r="129" spans="1:7" ht="12.75">
      <c r="A129">
        <v>84</v>
      </c>
      <c r="B129" s="1">
        <v>0.112816</v>
      </c>
      <c r="D129" s="1">
        <f t="shared" si="6"/>
        <v>0.28891326399483025</v>
      </c>
      <c r="E129" s="1">
        <f t="shared" si="7"/>
        <v>0.0730453061153844</v>
      </c>
      <c r="F129">
        <f t="shared" si="8"/>
        <v>0.02110375780929724</v>
      </c>
      <c r="G129" s="3"/>
    </row>
    <row r="130" spans="1:7" ht="12.75">
      <c r="A130">
        <v>85</v>
      </c>
      <c r="B130" s="1">
        <v>0.122079</v>
      </c>
      <c r="D130" s="1">
        <f t="shared" si="6"/>
        <v>0.2563192252039895</v>
      </c>
      <c r="E130" s="1">
        <f t="shared" si="7"/>
        <v>0.06763454269942999</v>
      </c>
      <c r="F130">
        <f t="shared" si="8"/>
        <v>0.01733603358174404</v>
      </c>
      <c r="G130" s="3"/>
    </row>
    <row r="131" spans="1:7" ht="12.75">
      <c r="A131">
        <v>86</v>
      </c>
      <c r="B131" s="1">
        <v>0.132174</v>
      </c>
      <c r="D131" s="1">
        <f t="shared" si="6"/>
        <v>0.22502803051031164</v>
      </c>
      <c r="E131" s="1">
        <f t="shared" si="7"/>
        <v>0.06262457657354628</v>
      </c>
      <c r="F131">
        <f t="shared" si="8"/>
        <v>0.01409228512788732</v>
      </c>
      <c r="G131" s="3"/>
    </row>
    <row r="132" spans="1:7" ht="12.75">
      <c r="A132">
        <v>87</v>
      </c>
      <c r="B132" s="1">
        <v>0.143179</v>
      </c>
      <c r="D132" s="1">
        <f t="shared" si="6"/>
        <v>0.1952851756056417</v>
      </c>
      <c r="E132" s="1">
        <f t="shared" si="7"/>
        <v>0.05798571904957988</v>
      </c>
      <c r="F132">
        <f t="shared" si="8"/>
        <v>0.01132375132721661</v>
      </c>
      <c r="G132" s="3"/>
    </row>
    <row r="133" spans="1:7" ht="12.75">
      <c r="A133">
        <v>88</v>
      </c>
      <c r="B133" s="1">
        <v>0.155147</v>
      </c>
      <c r="D133" s="1">
        <f t="shared" si="6"/>
        <v>0.16732443944760156</v>
      </c>
      <c r="E133" s="1">
        <f t="shared" si="7"/>
        <v>0.053690480601462844</v>
      </c>
      <c r="F133">
        <f t="shared" si="8"/>
        <v>0.008983729570312095</v>
      </c>
      <c r="G133" s="3"/>
    </row>
    <row r="134" spans="1:7" ht="12.75">
      <c r="A134">
        <v>89</v>
      </c>
      <c r="B134" s="1">
        <v>0.168208</v>
      </c>
      <c r="D134" s="1">
        <f t="shared" si="6"/>
        <v>0.1413645546406245</v>
      </c>
      <c r="E134" s="1">
        <f t="shared" si="7"/>
        <v>0.04971340796431744</v>
      </c>
      <c r="F134">
        <f t="shared" si="8"/>
        <v>0.00702771377654341</v>
      </c>
      <c r="G134" s="3"/>
    </row>
    <row r="135" spans="1:7" ht="12.75">
      <c r="A135">
        <v>90</v>
      </c>
      <c r="B135" s="1">
        <v>0.182461</v>
      </c>
      <c r="D135" s="1">
        <f t="shared" si="6"/>
        <v>0.11758590563363433</v>
      </c>
      <c r="E135" s="1">
        <f t="shared" si="7"/>
        <v>0.04603093330029392</v>
      </c>
      <c r="F135">
        <f t="shared" si="8"/>
        <v>0.005412588979276477</v>
      </c>
      <c r="G135" s="3"/>
    </row>
    <row r="136" spans="1:7" ht="12.75">
      <c r="A136">
        <v>91</v>
      </c>
      <c r="B136" s="1">
        <v>0.19803</v>
      </c>
      <c r="D136" s="1">
        <f t="shared" si="6"/>
        <v>0.09613106370581578</v>
      </c>
      <c r="E136" s="1">
        <f t="shared" si="7"/>
        <v>0.04262123453730918</v>
      </c>
      <c r="F136">
        <f t="shared" si="8"/>
        <v>0.004097224612526584</v>
      </c>
      <c r="G136" s="3"/>
    </row>
    <row r="137" spans="1:7" ht="12.75">
      <c r="A137">
        <v>92</v>
      </c>
      <c r="B137" s="1">
        <v>0.215035</v>
      </c>
      <c r="D137" s="1">
        <f t="shared" si="6"/>
        <v>0.07709422916015309</v>
      </c>
      <c r="E137" s="1">
        <f t="shared" si="7"/>
        <v>0.039464106053064045</v>
      </c>
      <c r="F137">
        <f t="shared" si="8"/>
        <v>0.003042454835655504</v>
      </c>
      <c r="G137" s="3"/>
    </row>
    <row r="138" spans="1:7" ht="12.75">
      <c r="A138">
        <v>93</v>
      </c>
      <c r="B138" s="1">
        <v>0.232983</v>
      </c>
      <c r="D138" s="1">
        <f t="shared" si="6"/>
        <v>0.060516271592699566</v>
      </c>
      <c r="E138" s="1">
        <f t="shared" si="7"/>
        <v>0.03654083893802226</v>
      </c>
      <c r="F138">
        <f t="shared" si="8"/>
        <v>0.002211315333398447</v>
      </c>
      <c r="G138" s="3"/>
    </row>
    <row r="139" spans="1:7" ht="12.75">
      <c r="A139">
        <v>94</v>
      </c>
      <c r="B139" s="1">
        <v>0.252545</v>
      </c>
      <c r="D139" s="1">
        <f t="shared" si="6"/>
        <v>0.046417009088217644</v>
      </c>
      <c r="E139" s="1">
        <f t="shared" si="7"/>
        <v>0.03383411012779839</v>
      </c>
      <c r="F139">
        <f t="shared" si="8"/>
        <v>0.0015704781972937746</v>
      </c>
      <c r="G139" s="3"/>
    </row>
    <row r="140" spans="1:7" ht="12.75">
      <c r="A140">
        <v>95</v>
      </c>
      <c r="B140" s="1">
        <v>0.273878</v>
      </c>
      <c r="D140" s="1">
        <f t="shared" si="6"/>
        <v>0.03469462552803372</v>
      </c>
      <c r="E140" s="1">
        <f t="shared" si="7"/>
        <v>0.031327879747961467</v>
      </c>
      <c r="F140">
        <f t="shared" si="8"/>
        <v>0.0010869090564427945</v>
      </c>
      <c r="G140" s="3"/>
    </row>
    <row r="141" spans="1:7" ht="12.75">
      <c r="A141">
        <v>96</v>
      </c>
      <c r="B141" s="1">
        <v>0.297152</v>
      </c>
      <c r="D141" s="1">
        <f t="shared" si="6"/>
        <v>0.0251925308776669</v>
      </c>
      <c r="E141" s="1">
        <f t="shared" si="7"/>
        <v>0.02900729606292728</v>
      </c>
      <c r="F141">
        <f t="shared" si="8"/>
        <v>0.000730767201742921</v>
      </c>
      <c r="G141" s="3"/>
    </row>
    <row r="142" spans="1:7" ht="12.75">
      <c r="A142">
        <v>97</v>
      </c>
      <c r="B142" s="1">
        <v>0.322553</v>
      </c>
      <c r="D142" s="1">
        <f t="shared" si="6"/>
        <v>0.01770651994230642</v>
      </c>
      <c r="E142" s="1">
        <f t="shared" si="7"/>
        <v>0.026858607465673406</v>
      </c>
      <c r="F142">
        <f t="shared" si="8"/>
        <v>0.0004755724687135263</v>
      </c>
      <c r="G142" s="3"/>
    </row>
    <row r="143" spans="1:7" ht="12.75">
      <c r="A143">
        <v>98</v>
      </c>
      <c r="B143" s="1">
        <v>0.349505</v>
      </c>
      <c r="D143" s="1">
        <f t="shared" si="6"/>
        <v>0.011995228815355658</v>
      </c>
      <c r="E143" s="1">
        <f t="shared" si="7"/>
        <v>0.024869080986734633</v>
      </c>
      <c r="F143">
        <f t="shared" si="8"/>
        <v>0.0002983103168634928</v>
      </c>
      <c r="G143" s="3"/>
    </row>
    <row r="144" spans="1:7" ht="12.75">
      <c r="A144">
        <v>99</v>
      </c>
      <c r="B144" s="1">
        <v>0.378865</v>
      </c>
      <c r="D144" s="1">
        <f t="shared" si="6"/>
        <v>0.00780283636824478</v>
      </c>
      <c r="E144" s="1">
        <f t="shared" si="7"/>
        <v>0.0230269268395691</v>
      </c>
      <c r="F144">
        <f t="shared" si="8"/>
        <v>0.0001796753421927016</v>
      </c>
      <c r="G144" s="3"/>
    </row>
    <row r="145" spans="1:7" ht="12.75">
      <c r="A145">
        <v>100</v>
      </c>
      <c r="B145" s="1">
        <v>0.410875</v>
      </c>
      <c r="D145" s="1">
        <f t="shared" si="6"/>
        <v>0.004846614767589721</v>
      </c>
      <c r="E145" s="1">
        <f t="shared" si="7"/>
        <v>0.021321228555156575</v>
      </c>
      <c r="F145">
        <f t="shared" si="8"/>
        <v>0.0001033357811785775</v>
      </c>
      <c r="G145" s="3"/>
    </row>
    <row r="146" spans="1:7" ht="12.75">
      <c r="A146">
        <v>101</v>
      </c>
      <c r="B146" s="1">
        <v>0.445768</v>
      </c>
      <c r="D146" s="1">
        <f t="shared" si="6"/>
        <v>0.0028552619249562943</v>
      </c>
      <c r="E146" s="1">
        <f t="shared" si="7"/>
        <v>0.01974187829181164</v>
      </c>
      <c r="F146">
        <f t="shared" si="8"/>
        <v>5.6368233413730984E-05</v>
      </c>
      <c r="G146" s="3"/>
    </row>
    <row r="147" spans="1:7" ht="12.75">
      <c r="A147">
        <v>102</v>
      </c>
      <c r="B147" s="1">
        <v>0.48383</v>
      </c>
      <c r="D147" s="1">
        <f t="shared" si="6"/>
        <v>0.001582477527192377</v>
      </c>
      <c r="E147" s="1">
        <f t="shared" si="7"/>
        <v>0.01827951693686263</v>
      </c>
      <c r="F147">
        <f t="shared" si="8"/>
        <v>2.892692476051755E-05</v>
      </c>
      <c r="G147" s="3"/>
    </row>
    <row r="148" spans="1:7" ht="12.75">
      <c r="A148">
        <v>103</v>
      </c>
      <c r="B148" s="1">
        <v>0.524301</v>
      </c>
      <c r="D148" s="1">
        <f t="shared" si="6"/>
        <v>0.0008168274252108893</v>
      </c>
      <c r="E148" s="1">
        <f t="shared" si="7"/>
        <v>0.016925478645243172</v>
      </c>
      <c r="F148">
        <f t="shared" si="8"/>
        <v>1.382519514225587E-05</v>
      </c>
      <c r="G148" s="3"/>
    </row>
    <row r="149" spans="1:7" ht="12.75">
      <c r="A149">
        <v>104</v>
      </c>
      <c r="B149" s="1">
        <v>0.568365</v>
      </c>
      <c r="D149" s="1">
        <f t="shared" si="6"/>
        <v>0.0003885639893453948</v>
      </c>
      <c r="E149" s="1">
        <f t="shared" si="7"/>
        <v>0.01567173948633627</v>
      </c>
      <c r="F149">
        <f t="shared" si="8"/>
        <v>6.08947361479257E-06</v>
      </c>
      <c r="G149" s="3"/>
    </row>
    <row r="150" spans="1:7" ht="12.75">
      <c r="A150">
        <v>105</v>
      </c>
      <c r="B150" s="1">
        <v>0.616382</v>
      </c>
      <c r="D150" s="1">
        <f t="shared" si="6"/>
        <v>0.0001677178175410995</v>
      </c>
      <c r="E150" s="1">
        <f t="shared" si="7"/>
        <v>0.014510869894755805</v>
      </c>
      <c r="F150">
        <f t="shared" si="8"/>
        <v>2.4337314293712876E-06</v>
      </c>
      <c r="G150" s="3"/>
    </row>
    <row r="151" spans="1:7" ht="12.75">
      <c r="A151">
        <v>106</v>
      </c>
      <c r="B151" s="1">
        <v>0.668696</v>
      </c>
      <c r="D151" s="1">
        <f t="shared" si="6"/>
        <v>6.433957372948151E-05</v>
      </c>
      <c r="E151" s="1">
        <f t="shared" si="7"/>
        <v>0.01343599064329241</v>
      </c>
      <c r="F151">
        <f t="shared" si="8"/>
        <v>8.644659106227357E-07</v>
      </c>
      <c r="G151" s="3"/>
    </row>
    <row r="152" spans="1:7" ht="12.75">
      <c r="A152">
        <v>107</v>
      </c>
      <c r="B152" s="1">
        <v>0.725745</v>
      </c>
      <c r="D152" s="1">
        <f t="shared" si="6"/>
        <v>2.1315958134872144E-05</v>
      </c>
      <c r="E152" s="1">
        <f t="shared" si="7"/>
        <v>0.012440732077122601</v>
      </c>
      <c r="F152">
        <f t="shared" si="8"/>
        <v>2.651861241231063E-07</v>
      </c>
      <c r="G152" s="3"/>
    </row>
    <row r="153" spans="1:7" ht="12.75">
      <c r="A153">
        <v>108</v>
      </c>
      <c r="B153" s="1">
        <v>0.786495</v>
      </c>
      <c r="D153" s="1">
        <f t="shared" si="6"/>
        <v>5.846008098279361E-06</v>
      </c>
      <c r="E153" s="1">
        <f t="shared" si="7"/>
        <v>0.011519196367706111</v>
      </c>
      <c r="F153">
        <f t="shared" si="8"/>
        <v>6.734131525128012E-08</v>
      </c>
      <c r="G153" s="3"/>
    </row>
    <row r="154" spans="1:7" ht="12.75">
      <c r="A154">
        <v>109</v>
      </c>
      <c r="B154" s="1">
        <v>0.852659</v>
      </c>
      <c r="D154" s="1">
        <f t="shared" si="6"/>
        <v>1.2481519590231347E-06</v>
      </c>
      <c r="E154" s="1">
        <f t="shared" si="7"/>
        <v>0.010665922562690843</v>
      </c>
      <c r="F154">
        <f t="shared" si="8"/>
        <v>1.3312692141411629E-08</v>
      </c>
      <c r="G154" s="3"/>
    </row>
    <row r="155" spans="1:7" ht="12.75">
      <c r="A155">
        <v>110</v>
      </c>
      <c r="B155" s="1">
        <v>0.924666</v>
      </c>
      <c r="D155" s="1">
        <f t="shared" si="6"/>
        <v>1.8390395779442776E-07</v>
      </c>
      <c r="E155" s="1">
        <f t="shared" si="7"/>
        <v>0.009875854224713742</v>
      </c>
      <c r="F155">
        <f t="shared" si="8"/>
        <v>1.8162086785256771E-09</v>
      </c>
      <c r="G155" s="3"/>
    </row>
    <row r="156" spans="1:7" ht="12.75">
      <c r="A156">
        <v>111</v>
      </c>
      <c r="B156" s="1">
        <v>1</v>
      </c>
      <c r="D156" s="1">
        <f t="shared" si="6"/>
        <v>1.3854220756485423E-08</v>
      </c>
      <c r="E156" s="1">
        <f t="shared" si="7"/>
        <v>0.009144309467327538</v>
      </c>
      <c r="F156">
        <f t="shared" si="8"/>
        <v>1.2668728202597533E-10</v>
      </c>
      <c r="G156" s="3"/>
    </row>
    <row r="157" ht="12.75">
      <c r="A157" t="s">
        <v>55</v>
      </c>
    </row>
    <row r="158" spans="6:7" ht="12.75">
      <c r="F158">
        <f>SUM(F60:F157)</f>
        <v>11.109257138227305</v>
      </c>
      <c r="G158" s="4" t="s">
        <v>56</v>
      </c>
    </row>
  </sheetData>
  <sheetProtection sheet="1"/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1999-01-19T02:15:42Z</dcterms:created>
  <dcterms:modified xsi:type="dcterms:W3CDTF">2003-04-16T17:35:44Z</dcterms:modified>
  <cp:category/>
  <cp:version/>
  <cp:contentType/>
  <cp:contentStatus/>
</cp:coreProperties>
</file>